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bending moment" sheetId="1" r:id="rId1"/>
    <sheet name="intermediate support" sheetId="8" r:id="rId2"/>
  </sheets>
  <calcPr calcId="145621"/>
</workbook>
</file>

<file path=xl/calcChain.xml><?xml version="1.0" encoding="utf-8"?>
<calcChain xmlns="http://schemas.openxmlformats.org/spreadsheetml/2006/main">
  <c r="B32" i="1" l="1"/>
  <c r="B37" i="1" l="1"/>
  <c r="F35" i="1"/>
  <c r="G35" i="1" s="1"/>
  <c r="F34" i="1"/>
  <c r="G34" i="1" s="1"/>
  <c r="G33" i="1"/>
  <c r="E32" i="1"/>
  <c r="G32" i="1"/>
  <c r="E21" i="1"/>
  <c r="C21" i="1" s="1"/>
  <c r="A21" i="1" s="1"/>
  <c r="G21" i="1" s="1"/>
  <c r="F18" i="1" l="1"/>
  <c r="C18" i="1"/>
  <c r="B23" i="1" s="1"/>
</calcChain>
</file>

<file path=xl/sharedStrings.xml><?xml version="1.0" encoding="utf-8"?>
<sst xmlns="http://schemas.openxmlformats.org/spreadsheetml/2006/main" count="46" uniqueCount="38">
  <si>
    <t>Please fill in the red cells</t>
  </si>
  <si>
    <t>[-]</t>
  </si>
  <si>
    <t>[kNm/m]</t>
  </si>
  <si>
    <t>Generally applicable design procedure with respect to local buckling in the compressed area</t>
  </si>
  <si>
    <t>E</t>
  </si>
  <si>
    <t>[mm]</t>
  </si>
  <si>
    <t>[N/mm²]</t>
  </si>
  <si>
    <t>h</t>
  </si>
  <si>
    <t>p</t>
  </si>
  <si>
    <r>
      <t>t</t>
    </r>
    <r>
      <rPr>
        <vertAlign val="subscript"/>
        <sz val="11"/>
        <color theme="1"/>
        <rFont val="Calibri"/>
        <family val="2"/>
        <scheme val="minor"/>
      </rPr>
      <t>cor</t>
    </r>
  </si>
  <si>
    <r>
      <t>f</t>
    </r>
    <r>
      <rPr>
        <vertAlign val="subscript"/>
        <sz val="11"/>
        <color theme="1"/>
        <rFont val="Calibri"/>
        <family val="2"/>
        <scheme val="minor"/>
      </rPr>
      <t>yb</t>
    </r>
  </si>
  <si>
    <r>
      <t>W</t>
    </r>
    <r>
      <rPr>
        <vertAlign val="subscript"/>
        <sz val="11"/>
        <color theme="1"/>
        <rFont val="Calibri"/>
        <family val="2"/>
        <scheme val="minor"/>
      </rPr>
      <t>y</t>
    </r>
  </si>
  <si>
    <r>
      <t>0,04*E/f</t>
    </r>
    <r>
      <rPr>
        <vertAlign val="subscript"/>
        <sz val="11"/>
        <color theme="1"/>
        <rFont val="Calibri"/>
        <family val="2"/>
        <scheme val="minor"/>
      </rPr>
      <t>yb</t>
    </r>
  </si>
  <si>
    <r>
      <t xml:space="preserve">[-]               </t>
    </r>
    <r>
      <rPr>
        <sz val="11"/>
        <color theme="1"/>
        <rFont val="Calibri"/>
        <family val="2"/>
      </rPr>
      <t>≤</t>
    </r>
  </si>
  <si>
    <r>
      <t>M</t>
    </r>
    <r>
      <rPr>
        <vertAlign val="subscript"/>
        <sz val="11"/>
        <color theme="1"/>
        <rFont val="Calibri"/>
        <family val="2"/>
        <scheme val="minor"/>
      </rPr>
      <t>c,Rk</t>
    </r>
  </si>
  <si>
    <t>[mm³/m]</t>
  </si>
  <si>
    <t>slenderness ratio</t>
  </si>
  <si>
    <t>buckling stress</t>
  </si>
  <si>
    <t xml:space="preserve">coefficient </t>
  </si>
  <si>
    <t>compressive stress</t>
  </si>
  <si>
    <t>α [-]</t>
  </si>
  <si>
    <r>
      <t>σ</t>
    </r>
    <r>
      <rPr>
        <vertAlign val="subscript"/>
        <sz val="11"/>
        <color theme="1"/>
        <rFont val="Calibri"/>
        <family val="2"/>
        <scheme val="minor"/>
      </rPr>
      <t>elr</t>
    </r>
    <r>
      <rPr>
        <sz val="11"/>
        <color theme="1"/>
        <rFont val="Calibri"/>
        <family val="2"/>
        <scheme val="minor"/>
      </rPr>
      <t xml:space="preserve"> [N/mm²]</t>
    </r>
  </si>
  <si>
    <t>η [-]</t>
  </si>
  <si>
    <r>
      <t>σ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[N/mm²]</t>
    </r>
  </si>
  <si>
    <t>Simplified procedure for restricted application range</t>
  </si>
  <si>
    <t>single span girder</t>
  </si>
  <si>
    <t>uniformly distributed loads</t>
  </si>
  <si>
    <r>
      <t>0,1*E/f</t>
    </r>
    <r>
      <rPr>
        <vertAlign val="subscript"/>
        <sz val="11"/>
        <color theme="1"/>
        <rFont val="Calibri"/>
        <family val="2"/>
        <scheme val="minor"/>
      </rPr>
      <t>yb</t>
    </r>
  </si>
  <si>
    <t>[-]               ≤</t>
  </si>
  <si>
    <r>
      <t>steel core thickness t</t>
    </r>
    <r>
      <rPr>
        <vertAlign val="subscript"/>
        <sz val="11"/>
        <color theme="1"/>
        <rFont val="Calibri"/>
        <family val="2"/>
        <scheme val="minor"/>
      </rPr>
      <t>cor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≥ 0,55 mm</t>
    </r>
  </si>
  <si>
    <r>
      <t xml:space="preserve">profile height 18 mm </t>
    </r>
    <r>
      <rPr>
        <sz val="11"/>
        <color theme="1"/>
        <rFont val="Calibri"/>
        <family val="2"/>
      </rPr>
      <t>≤ h ≤ 46 mm</t>
    </r>
  </si>
  <si>
    <r>
      <t xml:space="preserve">profile pitch 76 mm </t>
    </r>
    <r>
      <rPr>
        <sz val="11"/>
        <color theme="1"/>
        <rFont val="Calibri"/>
        <family val="2"/>
      </rPr>
      <t>≤ p ≤ 150 mm</t>
    </r>
  </si>
  <si>
    <t>Check conditions (all most be fulfilled):</t>
  </si>
  <si>
    <t>true/false?</t>
  </si>
  <si>
    <t>results</t>
  </si>
  <si>
    <t>R</t>
  </si>
  <si>
    <t>ratio R/t</t>
  </si>
  <si>
    <t>R/t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</si>
</sst>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164" fontId="0" fillId="3" borderId="0" xfId="0" applyNumberForma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28574</xdr:rowOff>
    </xdr:from>
    <xdr:to>
      <xdr:col>7</xdr:col>
      <xdr:colOff>504825</xdr:colOff>
      <xdr:row>10</xdr:row>
      <xdr:rowOff>190499</xdr:rowOff>
    </xdr:to>
    <xdr:pic>
      <xdr:nvPicPr>
        <xdr:cNvPr id="6" name="Grafik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00074"/>
          <a:ext cx="5353050" cy="1495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8" width="10.7109375" style="1" customWidth="1"/>
    <col min="9" max="16384" width="9.140625" style="1"/>
  </cols>
  <sheetData>
    <row r="1" spans="1:9" x14ac:dyDescent="0.25">
      <c r="A1" s="29" t="s">
        <v>0</v>
      </c>
      <c r="B1" s="29"/>
      <c r="C1" s="29"/>
    </row>
    <row r="2" spans="1:9" x14ac:dyDescent="0.25">
      <c r="A2" s="30" t="s">
        <v>34</v>
      </c>
      <c r="B2" s="30"/>
      <c r="C2" s="30"/>
    </row>
    <row r="3" spans="1:9" x14ac:dyDescent="0.25">
      <c r="A3" s="7"/>
      <c r="B3" s="13"/>
      <c r="C3" s="13"/>
    </row>
    <row r="4" spans="1:9" x14ac:dyDescent="0.25">
      <c r="A4" s="7"/>
      <c r="B4" s="13"/>
      <c r="C4" s="13"/>
    </row>
    <row r="5" spans="1:9" x14ac:dyDescent="0.25">
      <c r="A5" s="7"/>
      <c r="B5" s="13"/>
      <c r="C5" s="13"/>
    </row>
    <row r="6" spans="1:9" x14ac:dyDescent="0.25">
      <c r="A6" s="7"/>
      <c r="B6" s="13"/>
      <c r="C6" s="13"/>
    </row>
    <row r="7" spans="1:9" x14ac:dyDescent="0.25">
      <c r="A7" s="7"/>
      <c r="B7" s="13"/>
      <c r="C7" s="13"/>
    </row>
    <row r="8" spans="1:9" x14ac:dyDescent="0.25">
      <c r="A8" s="7"/>
      <c r="B8" s="13"/>
      <c r="C8" s="13"/>
    </row>
    <row r="9" spans="1:9" x14ac:dyDescent="0.25">
      <c r="A9" s="7"/>
      <c r="B9" s="13"/>
      <c r="C9" s="13"/>
    </row>
    <row r="10" spans="1:9" x14ac:dyDescent="0.25">
      <c r="A10" s="7"/>
      <c r="B10" s="13"/>
      <c r="C10" s="13"/>
    </row>
    <row r="11" spans="1:9" x14ac:dyDescent="0.25">
      <c r="A11" s="7"/>
      <c r="B11" s="13"/>
      <c r="C11" s="13"/>
    </row>
    <row r="12" spans="1:9" x14ac:dyDescent="0.25">
      <c r="A12" s="2" t="s">
        <v>35</v>
      </c>
      <c r="B12" s="39">
        <v>45</v>
      </c>
      <c r="C12" s="3" t="s">
        <v>5</v>
      </c>
      <c r="D12" s="3"/>
      <c r="E12" s="4" t="s">
        <v>4</v>
      </c>
      <c r="F12" s="41">
        <v>210000</v>
      </c>
      <c r="G12" s="3" t="s">
        <v>6</v>
      </c>
      <c r="H12" s="5"/>
    </row>
    <row r="13" spans="1:9" ht="18" x14ac:dyDescent="0.25">
      <c r="A13" s="18" t="s">
        <v>9</v>
      </c>
      <c r="B13" s="40">
        <v>0.75</v>
      </c>
      <c r="C13" s="7" t="s">
        <v>5</v>
      </c>
      <c r="D13" s="7"/>
      <c r="E13" s="17" t="s">
        <v>10</v>
      </c>
      <c r="F13" s="42">
        <v>320</v>
      </c>
      <c r="G13" s="7" t="s">
        <v>6</v>
      </c>
      <c r="H13" s="8"/>
    </row>
    <row r="14" spans="1:9" ht="18" x14ac:dyDescent="0.25">
      <c r="A14" s="18" t="s">
        <v>7</v>
      </c>
      <c r="B14" s="40">
        <v>18</v>
      </c>
      <c r="C14" s="7" t="s">
        <v>5</v>
      </c>
      <c r="D14" s="7"/>
      <c r="E14" s="17" t="s">
        <v>11</v>
      </c>
      <c r="F14" s="43">
        <v>1</v>
      </c>
      <c r="G14" s="7" t="s">
        <v>15</v>
      </c>
      <c r="H14" s="8"/>
    </row>
    <row r="15" spans="1:9" ht="18" x14ac:dyDescent="0.25">
      <c r="A15" s="18" t="s">
        <v>8</v>
      </c>
      <c r="B15" s="40">
        <v>76</v>
      </c>
      <c r="C15" s="7" t="s">
        <v>5</v>
      </c>
      <c r="D15" s="7"/>
      <c r="E15" s="17"/>
      <c r="F15" s="15"/>
      <c r="G15" s="7"/>
      <c r="H15" s="8"/>
    </row>
    <row r="16" spans="1:9" x14ac:dyDescent="0.25">
      <c r="A16" s="26" t="s">
        <v>3</v>
      </c>
      <c r="B16" s="27"/>
      <c r="C16" s="27"/>
      <c r="D16" s="27"/>
      <c r="E16" s="27"/>
      <c r="F16" s="27"/>
      <c r="G16" s="27"/>
      <c r="H16" s="28"/>
      <c r="I16" s="7"/>
    </row>
    <row r="17" spans="1:9" x14ac:dyDescent="0.25">
      <c r="A17" s="20"/>
      <c r="B17" s="10"/>
      <c r="C17" s="10"/>
      <c r="D17" s="10"/>
      <c r="E17" s="10"/>
      <c r="F17" s="10"/>
      <c r="G17" s="10"/>
      <c r="H17" s="8"/>
      <c r="I17" s="7"/>
    </row>
    <row r="18" spans="1:9" ht="18" x14ac:dyDescent="0.25">
      <c r="A18" s="9"/>
      <c r="B18" s="9" t="s">
        <v>37</v>
      </c>
      <c r="C18" s="10">
        <f>B12/B13</f>
        <v>60</v>
      </c>
      <c r="D18" s="10" t="s">
        <v>13</v>
      </c>
      <c r="E18" s="14" t="s">
        <v>12</v>
      </c>
      <c r="F18" s="16">
        <f>0.04*F12/F13</f>
        <v>26.25</v>
      </c>
      <c r="G18" s="11" t="s">
        <v>1</v>
      </c>
      <c r="H18" s="11"/>
      <c r="I18" s="7"/>
    </row>
    <row r="19" spans="1:9" x14ac:dyDescent="0.25">
      <c r="A19" s="31" t="s">
        <v>16</v>
      </c>
      <c r="B19" s="33"/>
      <c r="C19" s="31" t="s">
        <v>17</v>
      </c>
      <c r="D19" s="33"/>
      <c r="E19" s="31" t="s">
        <v>18</v>
      </c>
      <c r="F19" s="33"/>
      <c r="G19" s="31" t="s">
        <v>19</v>
      </c>
      <c r="H19" s="33"/>
    </row>
    <row r="20" spans="1:9" ht="18" x14ac:dyDescent="0.25">
      <c r="A20" s="34" t="s">
        <v>20</v>
      </c>
      <c r="B20" s="36"/>
      <c r="C20" s="34" t="s">
        <v>21</v>
      </c>
      <c r="D20" s="36"/>
      <c r="E20" s="37" t="s">
        <v>22</v>
      </c>
      <c r="F20" s="38"/>
      <c r="G20" s="34" t="s">
        <v>23</v>
      </c>
      <c r="H20" s="36"/>
    </row>
    <row r="21" spans="1:9" x14ac:dyDescent="0.25">
      <c r="A21" s="24">
        <f>(F13/C21)^0.5</f>
        <v>0.46014549013929867</v>
      </c>
      <c r="B21" s="25"/>
      <c r="C21" s="24">
        <f>0.6*E21*F12*B13/B12</f>
        <v>1511.3311669642274</v>
      </c>
      <c r="D21" s="25"/>
      <c r="E21" s="24">
        <f>0.19+0.67/((1+B12/(100*B13))^0.5)</f>
        <v>0.71968150807820352</v>
      </c>
      <c r="F21" s="25"/>
      <c r="G21" s="24">
        <f>IF(A21&lt;=0.3,F13,IF(A21&gt;=1.1,F13*0.8/((A21)^2),F13*(1.126-0.419*A21)))</f>
        <v>298.62369268212279</v>
      </c>
      <c r="H21" s="25"/>
    </row>
    <row r="22" spans="1:9" x14ac:dyDescent="0.25">
      <c r="A22" s="12"/>
      <c r="B22" s="7"/>
      <c r="C22" s="7"/>
      <c r="D22" s="7"/>
      <c r="E22" s="7"/>
      <c r="F22" s="7"/>
      <c r="G22" s="7"/>
      <c r="H22" s="8"/>
    </row>
    <row r="23" spans="1:9" ht="18" x14ac:dyDescent="0.25">
      <c r="A23" s="12" t="s">
        <v>14</v>
      </c>
      <c r="B23" s="19">
        <f>IF(C18&lt;=F18,F13*F14/1000/1000,G21*F14/1000/1000)</f>
        <v>2.9862369268212279E-4</v>
      </c>
      <c r="C23" s="7" t="s">
        <v>2</v>
      </c>
      <c r="D23" s="7"/>
      <c r="E23" s="7"/>
      <c r="F23" s="7"/>
      <c r="G23" s="7"/>
      <c r="H23" s="8"/>
    </row>
    <row r="24" spans="1:9" x14ac:dyDescent="0.25">
      <c r="A24" s="9"/>
      <c r="B24" s="10"/>
      <c r="C24" s="10"/>
      <c r="D24" s="10"/>
      <c r="E24" s="10"/>
      <c r="F24" s="10"/>
      <c r="G24" s="10"/>
      <c r="H24" s="11"/>
    </row>
    <row r="25" spans="1:9" x14ac:dyDescent="0.25">
      <c r="A25" s="31"/>
      <c r="B25" s="32"/>
      <c r="C25" s="32"/>
      <c r="D25" s="32"/>
      <c r="E25" s="32"/>
      <c r="F25" s="32"/>
      <c r="G25" s="32"/>
      <c r="H25" s="33"/>
    </row>
    <row r="26" spans="1:9" x14ac:dyDescent="0.25">
      <c r="A26" s="34"/>
      <c r="B26" s="35"/>
      <c r="C26" s="35"/>
      <c r="D26" s="35"/>
      <c r="E26" s="35"/>
      <c r="F26" s="35"/>
      <c r="G26" s="35"/>
      <c r="H26" s="36"/>
    </row>
    <row r="27" spans="1:9" x14ac:dyDescent="0.25">
      <c r="A27" s="26" t="s">
        <v>24</v>
      </c>
      <c r="B27" s="27"/>
      <c r="C27" s="27"/>
      <c r="D27" s="27"/>
      <c r="E27" s="27"/>
      <c r="F27" s="27"/>
      <c r="G27" s="27"/>
      <c r="H27" s="28"/>
    </row>
    <row r="28" spans="1:9" x14ac:dyDescent="0.25">
      <c r="A28" s="12"/>
      <c r="B28" s="7"/>
      <c r="C28" s="7"/>
      <c r="D28" s="7"/>
      <c r="E28" s="7"/>
      <c r="F28" s="7"/>
      <c r="G28" s="7"/>
      <c r="H28" s="8"/>
    </row>
    <row r="29" spans="1:9" x14ac:dyDescent="0.25">
      <c r="A29" s="23" t="s">
        <v>32</v>
      </c>
      <c r="B29" s="7"/>
      <c r="C29" s="7"/>
      <c r="D29" s="7"/>
      <c r="E29" s="7"/>
      <c r="F29" s="7"/>
      <c r="G29" s="7"/>
      <c r="H29" s="8"/>
    </row>
    <row r="30" spans="1:9" x14ac:dyDescent="0.25">
      <c r="A30" s="12" t="s">
        <v>25</v>
      </c>
      <c r="B30" s="7"/>
      <c r="C30" s="7"/>
      <c r="D30" s="7"/>
      <c r="E30" s="7"/>
      <c r="F30" s="7"/>
      <c r="G30" s="7" t="s">
        <v>33</v>
      </c>
      <c r="H30" s="8"/>
    </row>
    <row r="31" spans="1:9" x14ac:dyDescent="0.25">
      <c r="A31" s="12" t="s">
        <v>26</v>
      </c>
      <c r="B31" s="7"/>
      <c r="C31" s="7"/>
      <c r="D31" s="7"/>
      <c r="E31" s="7"/>
      <c r="F31" s="7"/>
      <c r="G31" s="7" t="s">
        <v>33</v>
      </c>
      <c r="H31" s="8"/>
    </row>
    <row r="32" spans="1:9" ht="18" x14ac:dyDescent="0.25">
      <c r="A32" s="12" t="s">
        <v>36</v>
      </c>
      <c r="B32" s="7">
        <f>B12/B13</f>
        <v>60</v>
      </c>
      <c r="C32" s="21" t="s">
        <v>28</v>
      </c>
      <c r="D32" s="6" t="s">
        <v>27</v>
      </c>
      <c r="E32" s="17">
        <f>0.1*F12/F13</f>
        <v>65.625</v>
      </c>
      <c r="F32" s="7" t="s">
        <v>1</v>
      </c>
      <c r="G32" s="6" t="str">
        <f>IF(B32&lt;=E32,"true","false")</f>
        <v>true</v>
      </c>
      <c r="H32" s="8"/>
    </row>
    <row r="33" spans="1:8" ht="18" x14ac:dyDescent="0.25">
      <c r="A33" s="12" t="s">
        <v>29</v>
      </c>
      <c r="B33" s="7"/>
      <c r="C33" s="7"/>
      <c r="D33" s="7"/>
      <c r="E33" s="7"/>
      <c r="F33" s="7"/>
      <c r="G33" s="6" t="str">
        <f>IF(B13&gt;=0.55,"true","false")</f>
        <v>true</v>
      </c>
      <c r="H33" s="8"/>
    </row>
    <row r="34" spans="1:8" x14ac:dyDescent="0.25">
      <c r="A34" s="12" t="s">
        <v>30</v>
      </c>
      <c r="B34" s="7"/>
      <c r="C34" s="7"/>
      <c r="D34" s="7"/>
      <c r="E34" s="7"/>
      <c r="F34" s="22" t="b">
        <f>AND(B14&gt;=18,B14&lt;=46)</f>
        <v>1</v>
      </c>
      <c r="G34" s="6" t="str">
        <f>IF(F34=TRUE,"true","false")</f>
        <v>true</v>
      </c>
      <c r="H34" s="8"/>
    </row>
    <row r="35" spans="1:8" x14ac:dyDescent="0.25">
      <c r="A35" s="12" t="s">
        <v>31</v>
      </c>
      <c r="B35" s="7"/>
      <c r="C35" s="7"/>
      <c r="D35" s="7"/>
      <c r="E35" s="7"/>
      <c r="F35" s="22" t="b">
        <f>AND(B15&gt;=76,B15&lt;=150)</f>
        <v>1</v>
      </c>
      <c r="G35" s="6" t="str">
        <f>IF(F35=TRUE,"true","false")</f>
        <v>true</v>
      </c>
      <c r="H35" s="8"/>
    </row>
    <row r="36" spans="1:8" x14ac:dyDescent="0.25">
      <c r="A36" s="12"/>
      <c r="B36" s="7"/>
      <c r="C36" s="7"/>
      <c r="D36" s="7"/>
      <c r="E36" s="7"/>
      <c r="F36" s="7"/>
      <c r="G36" s="7"/>
      <c r="H36" s="8"/>
    </row>
    <row r="37" spans="1:8" ht="18" x14ac:dyDescent="0.25">
      <c r="A37" s="12" t="s">
        <v>14</v>
      </c>
      <c r="B37" s="19">
        <f>F13*0.26*B13*B14/1000</f>
        <v>1.1232</v>
      </c>
      <c r="C37" s="7" t="s">
        <v>2</v>
      </c>
      <c r="D37" s="7"/>
      <c r="E37" s="7"/>
      <c r="F37" s="7"/>
      <c r="G37" s="7"/>
      <c r="H37" s="8"/>
    </row>
    <row r="38" spans="1:8" x14ac:dyDescent="0.25">
      <c r="A38" s="9"/>
      <c r="B38" s="10"/>
      <c r="C38" s="10"/>
      <c r="D38" s="10"/>
      <c r="E38" s="10"/>
      <c r="F38" s="10"/>
      <c r="G38" s="10"/>
      <c r="H38" s="11"/>
    </row>
  </sheetData>
  <sheetProtection password="D4BE" sheet="1" objects="1" scenarios="1" selectLockedCells="1"/>
  <mergeCells count="17">
    <mergeCell ref="E21:F21"/>
    <mergeCell ref="C21:D21"/>
    <mergeCell ref="A21:B21"/>
    <mergeCell ref="A16:H16"/>
    <mergeCell ref="A27:H27"/>
    <mergeCell ref="A1:C1"/>
    <mergeCell ref="A2:C2"/>
    <mergeCell ref="A25:H26"/>
    <mergeCell ref="G19:H19"/>
    <mergeCell ref="E19:F19"/>
    <mergeCell ref="C19:D19"/>
    <mergeCell ref="A19:B19"/>
    <mergeCell ref="G20:H20"/>
    <mergeCell ref="E20:F20"/>
    <mergeCell ref="C20:D20"/>
    <mergeCell ref="A20:B20"/>
    <mergeCell ref="G21:H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bending moment</vt:lpstr>
      <vt:lpstr>intermediate support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2016-09-06T06:31:40Z</dcterms:modified>
</cp:coreProperties>
</file>